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omps sanity" sheetId="2" state="visible" r:id="rId2"/>
    <sheet xmlns:r="http://schemas.openxmlformats.org/officeDocument/2006/relationships" name="Caveat list" sheetId="3" state="visible" r:id="rId3"/>
  </sheets>
  <definedNames>
    <definedName name="_xlnm.Print_Titles" localSheetId="1">'Comps sanity'!$1:$1</definedName>
    <definedName name="_xlnm.Print_Titles" localSheetId="2">'Caveat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color rgb="00475569"/>
      <sz val="9"/>
    </font>
    <font>
      <name val="Calibri"/>
      <b val="1"/>
      <color rgb="000F172A"/>
      <sz val="10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164" fontId="2" fillId="0" borderId="1" applyAlignment="1" pivotButton="0" quotePrefix="0" xfId="0">
      <alignment horizontal="center" vertical="center"/>
    </xf>
    <xf numFmtId="1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4" fillId="0" borderId="0" pivotButton="0" quotePrefix="0" xfId="0"/>
    <xf numFmtId="0" fontId="2" fillId="3" borderId="1" applyAlignment="1" pivotButton="0" quotePrefix="0" xfId="0">
      <alignment horizontal="left" vertical="center" wrapText="1"/>
    </xf>
    <xf numFmtId="4" fontId="2" fillId="3" borderId="1" applyAlignment="1" pivotButton="0" quotePrefix="0" xfId="0">
      <alignment horizontal="center" vertical="center" wrapText="1"/>
    </xf>
    <xf numFmtId="2" fontId="2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center" vertical="center" wrapText="1"/>
    </xf>
    <xf numFmtId="2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3" fontId="2" fillId="3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23" t="inlineStr">
        <is>
          <t>Oxaide — Private research desk</t>
        </is>
      </c>
    </row>
    <row r="2">
      <c r="A2" t="inlineStr">
        <is>
          <t>Acquisition desk — SAMPLE</t>
        </is>
      </c>
    </row>
    <row r="3">
      <c r="A3" t="inlineStr">
        <is>
          <t>brief@oxaide.com • UEN 201806463W • Since 2018 • PDPA</t>
        </is>
      </c>
    </row>
    <row r="4">
      <c r="A4" t="inlineStr">
        <is>
          <t>Research, not advice. Illustrative sample — real public findings.</t>
        </is>
      </c>
    </row>
    <row r="5">
      <c r="A5" t="inlineStr">
        <is>
          <t>Real packs show source_hash + page on every line.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20" customWidth="1" min="5" max="5"/>
    <col width="16" customWidth="1" min="6" max="6"/>
  </cols>
  <sheetData>
    <row r="1">
      <c r="A1" s="1" t="inlineStr">
        <is>
          <t>Company / period</t>
        </is>
      </c>
      <c r="B1" s="1" t="inlineStr">
        <is>
          <t>Revenue (m)</t>
        </is>
      </c>
      <c r="C1" s="1" t="inlineStr">
        <is>
          <t>Net profit (m)</t>
        </is>
      </c>
      <c r="D1" s="1" t="inlineStr">
        <is>
          <t>Net margin</t>
        </is>
      </c>
      <c r="E1" s="1" t="inlineStr">
        <is>
          <t>Operating profit (m)</t>
        </is>
      </c>
      <c r="F1" s="1" t="inlineStr">
        <is>
          <t>Operating margin</t>
        </is>
      </c>
    </row>
    <row r="2">
      <c r="A2" s="2" t="inlineStr">
        <is>
          <t>SingPost FY25/26 reported (S$)</t>
        </is>
      </c>
      <c r="B2" s="3" t="n">
        <v>376.1</v>
      </c>
      <c r="C2" s="3" t="n">
        <v>60.9</v>
      </c>
      <c r="D2" s="4">
        <f>C2/B2</f>
        <v/>
      </c>
      <c r="E2" s="3" t="n">
        <v>11.8</v>
      </c>
      <c r="F2" s="4">
        <f>E2/B2</f>
        <v/>
      </c>
    </row>
    <row r="3">
      <c r="A3" s="5" t="inlineStr">
        <is>
          <t>SingPost FY25/26 underlying (S$)</t>
        </is>
      </c>
      <c r="B3" s="6" t="n">
        <v>376.1</v>
      </c>
      <c r="C3" s="6" t="n">
        <v>10.7</v>
      </c>
      <c r="D3" s="7">
        <f>C3/B3</f>
        <v/>
      </c>
      <c r="E3" s="6" t="n">
        <v>11.8</v>
      </c>
      <c r="F3" s="7">
        <f>E3/B3</f>
        <v/>
      </c>
    </row>
    <row r="4">
      <c r="A4" s="2" t="inlineStr">
        <is>
          <t>Pos Malaysia FY24 (RM)</t>
        </is>
      </c>
      <c r="B4" s="3" t="n">
        <v>1850</v>
      </c>
      <c r="C4" s="3" t="n">
        <v>-202.7</v>
      </c>
      <c r="D4" s="4">
        <f>C4/B4</f>
        <v/>
      </c>
      <c r="E4" s="3" t="inlineStr">
        <is>
          <t>n.d.</t>
        </is>
      </c>
      <c r="F4" s="4" t="inlineStr">
        <is>
          <t>n.d.</t>
        </is>
      </c>
    </row>
    <row r="5">
      <c r="A5" s="5" t="inlineStr">
        <is>
          <t>Austrian Post FY24 (EUR)</t>
        </is>
      </c>
      <c r="B5" s="6" t="n">
        <v>3230</v>
      </c>
      <c r="C5" s="6" t="n">
        <v>137.9</v>
      </c>
      <c r="D5" s="7">
        <f>C5/B5</f>
        <v/>
      </c>
      <c r="E5" s="6" t="inlineStr">
        <is>
          <t>n.d.</t>
        </is>
      </c>
      <c r="F5" s="7" t="inlineStr">
        <is>
          <t>n.d.</t>
        </is>
      </c>
    </row>
    <row r="6">
      <c r="A6" s="2" t="inlineStr">
        <is>
          <t>Kerry Logistics FY24 core (HK$)</t>
        </is>
      </c>
      <c r="B6" s="3" t="n">
        <v>58274</v>
      </c>
      <c r="C6" s="3" t="n">
        <v>1357</v>
      </c>
      <c r="D6" s="4">
        <f>C6/B6</f>
        <v/>
      </c>
      <c r="E6" s="3" t="n">
        <v>2725</v>
      </c>
      <c r="F6" s="4">
        <f>E6/B6</f>
        <v/>
      </c>
    </row>
    <row r="7">
      <c r="A7" s="5" t="inlineStr">
        <is>
          <t>Peer net-margin band — low</t>
        </is>
      </c>
      <c r="B7" s="8" t="inlineStr">
        <is>
          <t>—</t>
        </is>
      </c>
      <c r="C7" s="8" t="inlineStr">
        <is>
          <t>—</t>
        </is>
      </c>
      <c r="D7" s="7">
        <f>MIN(D4:D6)</f>
        <v/>
      </c>
      <c r="E7" s="8" t="inlineStr">
        <is>
          <t>—</t>
        </is>
      </c>
      <c r="F7" s="8" t="inlineStr">
        <is>
          <t>—</t>
        </is>
      </c>
    </row>
    <row r="8">
      <c r="A8" s="5" t="inlineStr">
        <is>
          <t>Peer net-margin band — high</t>
        </is>
      </c>
      <c r="B8" s="8" t="inlineStr">
        <is>
          <t>—</t>
        </is>
      </c>
      <c r="C8" s="8" t="inlineStr">
        <is>
          <t>—</t>
        </is>
      </c>
      <c r="D8" s="7">
        <f>MAX(D4:D6)</f>
        <v/>
      </c>
      <c r="E8" s="8" t="inlineStr">
        <is>
          <t>—</t>
        </is>
      </c>
      <c r="F8" s="8" t="inlineStr">
        <is>
          <t>—</t>
        </is>
      </c>
    </row>
    <row r="9" ht="30" customHeight="1">
      <c r="A9" s="9" t="inlineStr">
        <is>
          <t>Note: margins are unit-free so home currencies need no conversion. SingPost reported net profit includes divestment gains; underlying excludes exceptionals. n.d. = not disclosed in sources read.</t>
        </is>
      </c>
    </row>
    <row r="11">
      <c r="A11" s="10" t="inlineStr">
        <is>
          <t>SingPost valuation sanity (S$m unless stated)</t>
        </is>
      </c>
    </row>
    <row r="12">
      <c r="A12" s="1" t="inlineStr">
        <is>
          <t>Check</t>
        </is>
      </c>
      <c r="B12" s="1" t="inlineStr">
        <is>
          <t>Numerator</t>
        </is>
      </c>
      <c r="C12" s="1" t="inlineStr">
        <is>
          <t>Denominator</t>
        </is>
      </c>
      <c r="D12" s="1" t="inlineStr">
        <is>
          <t>Result</t>
        </is>
      </c>
      <c r="E12" s="1" t="inlineStr">
        <is>
          <t>Basis</t>
        </is>
      </c>
      <c r="F12" s="1" t="inlineStr"/>
    </row>
    <row r="13">
      <c r="A13" s="11" t="inlineStr">
        <is>
          <t>EV / revenue (x)</t>
        </is>
      </c>
      <c r="B13" s="12" t="n">
        <v>467.28</v>
      </c>
      <c r="C13" s="12" t="n">
        <v>376.1</v>
      </c>
      <c r="D13" s="13">
        <f>B13/C13</f>
        <v/>
      </c>
      <c r="E13" s="14" t="inlineStr">
        <is>
          <t>Market EV ÷ FY25/26 revenue</t>
        </is>
      </c>
      <c r="F13" s="15" t="inlineStr"/>
    </row>
    <row r="14">
      <c r="A14" s="16" t="inlineStr">
        <is>
          <t>Market cap / underlying profit (x)</t>
        </is>
      </c>
      <c r="B14" s="17" t="n">
        <v>709.51</v>
      </c>
      <c r="C14" s="17" t="n">
        <v>10.7</v>
      </c>
      <c r="D14" s="18">
        <f>B14/C14</f>
        <v/>
      </c>
      <c r="E14" s="19" t="inlineStr">
        <is>
          <t>Contrasts 13.5x reported P/E; exceptionals excluded</t>
        </is>
      </c>
      <c r="F14" s="20" t="inlineStr"/>
    </row>
    <row r="15">
      <c r="A15" s="11" t="inlineStr">
        <is>
          <t>EV / operating profit (x)</t>
        </is>
      </c>
      <c r="B15" s="12" t="n">
        <v>467.28</v>
      </c>
      <c r="C15" s="12" t="n">
        <v>11.8</v>
      </c>
      <c r="D15" s="13">
        <f>B15/C15</f>
        <v/>
      </c>
      <c r="E15" s="14" t="inlineStr">
        <is>
          <t>Operating leverage test</t>
        </is>
      </c>
      <c r="F15" s="15" t="inlineStr"/>
    </row>
    <row r="16">
      <c r="A16" s="16" t="inlineStr">
        <is>
          <t>Net cash / market cap</t>
        </is>
      </c>
      <c r="B16" s="17" t="n">
        <v>254.2</v>
      </c>
      <c r="C16" s="17" t="n">
        <v>709.51</v>
      </c>
      <c r="D16" s="21">
        <f>B16/C16</f>
        <v/>
      </c>
      <c r="E16" s="19" t="inlineStr">
        <is>
          <t>Cash backing share of equity value</t>
        </is>
      </c>
      <c r="F16" s="20" t="inlineStr"/>
    </row>
    <row r="17">
      <c r="A17" s="11" t="inlineStr">
        <is>
          <t>Property op profit / group op profit (x)</t>
        </is>
      </c>
      <c r="B17" s="12" t="n">
        <v>45.2</v>
      </c>
      <c r="C17" s="12" t="n">
        <v>11.8</v>
      </c>
      <c r="D17" s="13">
        <f>B17/C17</f>
        <v/>
      </c>
      <c r="E17" s="14" t="inlineStr">
        <is>
          <t>Above 1.0x: non-property ops loss-making (pre-unallocated)</t>
        </is>
      </c>
      <c r="F17" s="15" t="inlineStr"/>
    </row>
    <row r="18">
      <c r="A18" s="16" t="inlineStr">
        <is>
          <t>Price × shares = market cap (S$m)</t>
        </is>
      </c>
      <c r="B18" s="17" t="n">
        <v>0.31</v>
      </c>
      <c r="C18" s="17" t="n">
        <v>2252.42</v>
      </c>
      <c r="D18" s="18">
        <f>B18*C18</f>
        <v/>
      </c>
      <c r="E18" s="19" t="inlineStr">
        <is>
          <t>28 Sep 2026 cross-check: S$0.31 × 2,252.42m shares</t>
        </is>
      </c>
      <c r="F18" s="20" t="inlineStr"/>
    </row>
    <row r="19">
      <c r="A19" s="11" t="inlineStr">
        <is>
          <t>Revenue per employee (S$)</t>
        </is>
      </c>
      <c r="B19" s="12" t="n">
        <v>376.1</v>
      </c>
      <c r="C19" s="12" t="n">
        <v>3</v>
      </c>
      <c r="D19" s="22">
        <f>B19*1000000/(C19*1000)</f>
        <v/>
      </c>
      <c r="E19" s="14" t="inlineStr">
        <is>
          <t>S$376.1m ÷ ~3,000 staff (Mar-25 release; dated — caveat)</t>
        </is>
      </c>
      <c r="F19" s="15" t="inlineStr"/>
    </row>
    <row r="20" ht="30" customHeight="1">
      <c r="A20" s="9" t="inlineStr">
        <is>
          <t>Sources: Annual Report 2025/26 hub; SBR FY25/26 results; market data 25–28 Sep 2026 (see SOURCES.csv). Peer EV multiples not computed — peer market values not pulled; flagged as a gap.</t>
        </is>
      </c>
    </row>
  </sheetData>
  <mergeCells count="2">
    <mergeCell ref="A20:F20"/>
    <mergeCell ref="A9:F9"/>
  </mergeCells>
  <pageMargins left="0.75" right="0.75" top="1" bottom="1" header="0.5" footer="0.5"/>
  <headerFooter>
    <oddHeader/>
    <oddFooter>&amp;C&amp;"Calibri,Regular"&amp;8 Oxaide • UEN 201806463W • Research, not advice • REF SAMPLE-acquisition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8" customWidth="1" min="2" max="2"/>
    <col width="52" customWidth="1" min="3" max="3"/>
    <col width="46" customWidth="1" min="4" max="4"/>
  </cols>
  <sheetData>
    <row r="1">
      <c r="A1" s="1" t="inlineStr">
        <is>
          <t>#</t>
        </is>
      </c>
      <c r="B1" s="1" t="inlineStr">
        <is>
          <t>Seller-private gap (caveat)</t>
        </is>
      </c>
      <c r="C1" s="1" t="inlineStr">
        <is>
          <t>Exact document to demand</t>
        </is>
      </c>
      <c r="D1" s="1" t="inlineStr">
        <is>
          <t>Diligence test</t>
        </is>
      </c>
    </row>
    <row r="2" ht="30" customHeight="1">
      <c r="A2" s="15" t="inlineStr">
        <is>
          <t>C1</t>
        </is>
      </c>
      <c r="B2" s="11" t="inlineStr">
        <is>
          <t>Segment management accounts behind the S$11.8m group operating profit</t>
        </is>
      </c>
      <c r="C2" s="11" t="inlineStr">
        <is>
          <t>Monthly management accounts FY24–H1 FY26 by segment (P&amp;L to operating profit)</t>
        </is>
      </c>
      <c r="D2" s="11" t="inlineStr">
        <is>
          <t>Recompute the ex-property operating loss; tie to audited totals</t>
        </is>
      </c>
    </row>
    <row r="3" ht="30" customHeight="1">
      <c r="A3" s="20" t="inlineStr">
        <is>
          <t>C2</t>
        </is>
      </c>
      <c r="B3" s="16" t="inlineStr">
        <is>
          <t>Customer contract at the centre of the 2024 whistleblowing reports</t>
        </is>
      </c>
      <c r="C3" s="16" t="inlineStr">
        <is>
          <t>The international parcels customer contract + penalty schedules + settlement letters</t>
        </is>
      </c>
      <c r="D3" s="16" t="inlineStr">
        <is>
          <t>Quantify penalty exposure avoided, paid, or still open</t>
        </is>
      </c>
    </row>
    <row r="4" ht="30" customHeight="1">
      <c r="A4" s="15" t="inlineStr">
        <is>
          <t>C3</t>
        </is>
      </c>
      <c r="B4" s="11" t="inlineStr">
        <is>
          <t>Remediation evidence for the falsified delivery-status data</t>
        </is>
      </c>
      <c r="C4" s="11" t="inlineStr">
        <is>
          <t>Forensics report summary, police report receipt, control-fix sign-off</t>
        </is>
      </c>
      <c r="D4" s="11" t="inlineStr">
        <is>
          <t>Confirm falsification is contained and customer made whole</t>
        </is>
      </c>
    </row>
    <row r="5" ht="30" customHeight="1">
      <c r="A5" s="20" t="inlineStr">
        <is>
          <t>C4</t>
        </is>
      </c>
      <c r="B5" s="16" t="inlineStr">
        <is>
          <t>Board record on the three December 2024 dismissals</t>
        </is>
      </c>
      <c r="C5" s="16" t="inlineStr">
        <is>
          <t>Board + Audit Committee minutes Dec 2024–Feb 2025 (redacted for privilege)</t>
        </is>
      </c>
      <c r="D5" s="16" t="inlineStr">
        <is>
          <t>Confirm process soundness; status of executives contesting dismissal</t>
        </is>
      </c>
    </row>
    <row r="6" ht="30" customHeight="1">
      <c r="A6" s="15" t="inlineStr">
        <is>
          <t>C5</t>
        </is>
      </c>
      <c r="B6" s="11" t="inlineStr">
        <is>
          <t>Related-party dealings (Singtel, Alibaba group, former JV partners)</t>
        </is>
      </c>
      <c r="C6" s="11" t="inlineStr">
        <is>
          <t>Related-party transaction ledger + transfer-pricing memos FY24–FY26</t>
        </is>
      </c>
      <c r="D6" s="11" t="inlineStr">
        <is>
          <t>Confirm arm's length terms surviving the Alibaba unwind</t>
        </is>
      </c>
    </row>
    <row r="7" ht="30" customHeight="1">
      <c r="A7" s="20" t="inlineStr">
        <is>
          <t>C6</t>
        </is>
      </c>
      <c r="B7" s="16" t="inlineStr">
        <is>
          <t>SingPost Centre valuation and lease roll</t>
        </is>
      </c>
      <c r="C7" s="16" t="inlineStr">
        <is>
          <t>Independent valuation + tenancy schedule + occupancy audit (99.4% claim)</t>
        </is>
      </c>
      <c r="D7" s="16" t="inlineStr">
        <is>
          <t>Verify the property earnings that exceed group operating profit</t>
        </is>
      </c>
    </row>
    <row r="8" ht="30" customHeight="1">
      <c r="A8" s="15" t="inlineStr">
        <is>
          <t>C7</t>
        </is>
      </c>
      <c r="B8" s="11" t="inlineStr">
        <is>
          <t>Headcount, staff cost, and union position post-divestments</t>
        </is>
      </c>
      <c r="C8" s="11" t="inlineStr">
        <is>
          <t>Headcount by unit + staff-cost bridge FY25–FY26 + union agreements</t>
        </is>
      </c>
      <c r="D8" s="11" t="inlineStr">
        <is>
          <t>Test the revenue-per-head math and redundancy exposure</t>
        </is>
      </c>
    </row>
    <row r="9" ht="30" customHeight="1">
      <c r="A9" s="20" t="inlineStr">
        <is>
          <t>C8</t>
        </is>
      </c>
      <c r="B9" s="16" t="inlineStr">
        <is>
          <t>Debt facilities after the A$362.1m FMH-loan repayment</t>
        </is>
      </c>
      <c r="C9" s="16" t="inlineStr">
        <is>
          <t>Facility letters + repayment confirmations + covenant certificates</t>
        </is>
      </c>
      <c r="D9" s="16" t="inlineStr">
        <is>
          <t>Confirm net-cash S$254.2m and no hidden guarantees</t>
        </is>
      </c>
    </row>
    <row r="10" ht="30" customHeight="1">
      <c r="A10" s="15" t="inlineStr">
        <is>
          <t>C9</t>
        </is>
      </c>
      <c r="B10" s="11" t="inlineStr">
        <is>
          <t>Perpetual securities terms and distribution arrears</t>
        </is>
      </c>
      <c r="C10" s="11" t="inlineStr">
        <is>
          <t>Perpetual securities terms + distribution payment record</t>
        </is>
      </c>
      <c r="D10" s="11" t="inlineStr">
        <is>
          <t>Confirm claims ranking ahead of ordinary equity</t>
        </is>
      </c>
    </row>
    <row r="11" ht="30" customHeight="1">
      <c r="A11" s="20" t="inlineStr">
        <is>
          <t>C10</t>
        </is>
      </c>
      <c r="B11" s="16" t="inlineStr">
        <is>
          <t>HDB retail units held for sale (10 units)</t>
        </is>
      </c>
      <c r="C11" s="16" t="inlineStr">
        <is>
          <t>Unit list + carrying values + sale mandates / bids received</t>
        </is>
      </c>
      <c r="D11" s="16" t="inlineStr">
        <is>
          <t>Confirm realisable value and timing of proceeds</t>
        </is>
      </c>
    </row>
    <row r="12" ht="30" customHeight="1">
      <c r="A12" s="15" t="inlineStr">
        <is>
          <t>C11</t>
        </is>
      </c>
      <c r="B12" s="11" t="inlineStr">
        <is>
          <t>Quantium Solutions regional sale to Morning Global</t>
        </is>
      </c>
      <c r="C12" s="11" t="inlineStr">
        <is>
          <t>Signed SPA + completion accounts + regulatory approvals</t>
        </is>
      </c>
      <c r="D12" s="11" t="inlineStr">
        <is>
          <t>Confirm price, completion risk, and stranded costs</t>
        </is>
      </c>
    </row>
    <row r="13" ht="30" customHeight="1">
      <c r="A13" s="20" t="inlineStr">
        <is>
          <t>C12</t>
        </is>
      </c>
      <c r="B13" s="16" t="inlineStr">
        <is>
          <t>4PX disposal completion and Alibaba QSI exit</t>
        </is>
      </c>
      <c r="C13" s="16" t="inlineStr">
        <is>
          <t>4PX completion statement + QSI capital-reduction filings</t>
        </is>
      </c>
      <c r="D13" s="16" t="inlineStr">
        <is>
          <t>Confirm cash received and clean break with Alibaba entities</t>
        </is>
      </c>
    </row>
    <row r="14" ht="30" customHeight="1">
      <c r="A14" s="15" t="inlineStr">
        <is>
          <t>C13</t>
        </is>
      </c>
      <c r="B14" s="11" t="inlineStr">
        <is>
          <t>Litigation and regulatory register (incl. IMDA correspondence)</t>
        </is>
      </c>
      <c r="C14" s="11" t="inlineStr">
        <is>
          <t>Litigation register + IMDA letters on service standards 2024–2026</t>
        </is>
      </c>
      <c r="D14" s="11" t="inlineStr">
        <is>
          <t>Confirm no open penalty or licence-condition exposure</t>
        </is>
      </c>
    </row>
    <row r="15" ht="30" customHeight="1">
      <c r="A15" s="20" t="inlineStr">
        <is>
          <t>C14</t>
        </is>
      </c>
      <c r="B15" s="16" t="inlineStr">
        <is>
          <t>Postage-rate economics behind the Jan 2026 increase</t>
        </is>
      </c>
      <c r="C15" s="16" t="inlineStr">
        <is>
          <t>Letter-volume bridge + cost-per-letter model reviewed with IMDA</t>
        </is>
      </c>
      <c r="D15" s="16" t="inlineStr">
        <is>
          <t>Test whether S$0.62 / S$0.90 tariffs restore the postal margin</t>
        </is>
      </c>
    </row>
  </sheetData>
  <pageMargins left="0.75" right="0.75" top="1" bottom="1" header="0.5" footer="0.5"/>
  <headerFooter>
    <oddHeader/>
    <oddFooter>&amp;C&amp;"Calibri,Regular"&amp;8 Oxaide • UEN 201806463W • Research, not advice • REF SAMPLE-acquisition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2026-09-28T12:28:50Z</dcterms:created>
  <dcterms:modified xmlns:dcterms="http://purl.org/dc/terms/" xmlns:xsi="http://www.w3.org/2001/XMLSchema-instance" xsi:type="dcterms:W3CDTF">2026-10-04T09:01:07Z</dcterms:modified>
</cp:coreProperties>
</file>