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Ties" sheetId="2" state="visible" r:id="rId2"/>
    <sheet xmlns:r="http://schemas.openxmlformats.org/officeDocument/2006/relationships" name="Comps" sheetId="3" state="visible" r:id="rId3"/>
    <sheet xmlns:r="http://schemas.openxmlformats.org/officeDocument/2006/relationships" name="Sensitivi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000"/>
  </numFmts>
  <fonts count="5">
    <font>
      <name val="Calibri"/>
      <family val="2"/>
      <color theme="1"/>
      <sz val="11"/>
      <scheme val="minor"/>
    </font>
    <font>
      <name val="Calibri"/>
      <color rgb="000F172A"/>
      <sz val="10"/>
    </font>
    <font>
      <name val="Calibri"/>
      <color rgb="00475569"/>
      <sz val="9"/>
    </font>
    <font>
      <name val="Calibri"/>
      <b val="1"/>
      <color rgb="00FFFFFF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vertical="center" wrapText="1"/>
    </xf>
    <xf numFmtId="164" fontId="1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5" fontId="1" fillId="2" borderId="1" applyAlignment="1" pivotButton="0" quotePrefix="0" xfId="0">
      <alignment vertical="center" wrapText="1"/>
    </xf>
    <xf numFmtId="165" fontId="1" fillId="0" borderId="1" applyAlignment="1" pivotButton="0" quotePrefix="0" xfId="0">
      <alignment vertical="center" wrapText="1"/>
    </xf>
    <xf numFmtId="2" fontId="1" fillId="2" borderId="1" applyAlignment="1" pivotButton="0" quotePrefix="0" xfId="0">
      <alignment vertical="center" wrapText="1"/>
    </xf>
    <xf numFmtId="164" fontId="2" fillId="2" borderId="1" applyAlignment="1" pivotButton="0" quotePrefix="0" xfId="0">
      <alignment vertical="center" wrapText="1"/>
    </xf>
    <xf numFmtId="2" fontId="1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4" t="inlineStr">
        <is>
          <t>Oxaide — Private research desk</t>
        </is>
      </c>
    </row>
    <row r="2">
      <c r="A2" t="inlineStr">
        <is>
          <t>Board pack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22" customWidth="1" min="3" max="3"/>
    <col width="16" customWidth="1" min="4" max="4"/>
    <col width="52" customWidth="1" min="5" max="5"/>
    <col width="12" customWidth="1" min="6" max="6"/>
  </cols>
  <sheetData>
    <row r="1">
      <c r="A1" s="1" t="inlineStr">
        <is>
          <t>Line</t>
        </is>
      </c>
      <c r="B1" s="1" t="inlineStr">
        <is>
          <t>FY2025/26 (S$m)</t>
        </is>
      </c>
      <c r="C1" s="1" t="inlineStr">
        <is>
          <t>FY2024/25 restated (S$m)</t>
        </is>
      </c>
      <c r="D1" s="1" t="inlineStr">
        <is>
          <t>Change (S$m)</t>
        </is>
      </c>
      <c r="E1" s="1" t="inlineStr">
        <is>
          <t>Source + page</t>
        </is>
      </c>
      <c r="F1" s="1" t="inlineStr">
        <is>
          <t>Confidence</t>
        </is>
      </c>
    </row>
    <row r="2">
      <c r="A2" s="2" t="inlineStr">
        <is>
          <t>Revenue</t>
        </is>
      </c>
      <c r="B2" s="3" t="n">
        <v>376.052</v>
      </c>
      <c r="C2" s="3" t="n">
        <v>489.07</v>
      </c>
      <c r="D2" s="2">
        <f>B2-C2</f>
        <v/>
      </c>
      <c r="E2" s="4" t="inlineStr">
        <is>
          <t>AR2025/26 Five-year p.41; Financial Review p.42</t>
        </is>
      </c>
      <c r="F2" s="4" t="inlineStr">
        <is>
          <t>High</t>
        </is>
      </c>
    </row>
    <row r="3">
      <c r="A3" s="5" t="inlineStr">
        <is>
          <t>Operating profit</t>
        </is>
      </c>
      <c r="B3" s="6" t="n">
        <v>11.772</v>
      </c>
      <c r="C3" s="6" t="n">
        <v>37.867</v>
      </c>
      <c r="D3" s="5">
        <f>B3-C3</f>
        <v/>
      </c>
      <c r="E3" s="7" t="inlineStr">
        <is>
          <t>AR2025/26 pp.41-42</t>
        </is>
      </c>
      <c r="F3" s="7" t="inlineStr">
        <is>
          <t>High</t>
        </is>
      </c>
    </row>
    <row r="4">
      <c r="A4" s="2" t="inlineStr">
        <is>
          <t>Net profit (to equity holders)</t>
        </is>
      </c>
      <c r="B4" s="3" t="n">
        <v>60.875</v>
      </c>
      <c r="C4" s="3" t="n">
        <v>245.141</v>
      </c>
      <c r="D4" s="2">
        <f>B4-C4</f>
        <v/>
      </c>
      <c r="E4" s="4" t="inlineStr">
        <is>
          <t>AR2025/26 pp.41-42</t>
        </is>
      </c>
      <c r="F4" s="4" t="inlineStr">
        <is>
          <t>High</t>
        </is>
      </c>
    </row>
    <row r="5">
      <c r="A5" s="5" t="inlineStr">
        <is>
          <t>Exceptional items, net of tax</t>
        </is>
      </c>
      <c r="B5" s="6" t="n">
        <v>19.224</v>
      </c>
      <c r="C5" s="6" t="n">
        <v>225.84</v>
      </c>
      <c r="D5" s="5">
        <f>B5-C5</f>
        <v/>
      </c>
      <c r="E5" s="7" t="inlineStr">
        <is>
          <t>AR2025/26 pp.41-42</t>
        </is>
      </c>
      <c r="F5" s="7" t="inlineStr">
        <is>
          <t>High</t>
        </is>
      </c>
    </row>
    <row r="6">
      <c r="A6" s="2" t="inlineStr">
        <is>
          <t>Derecognition of aged trade payables</t>
        </is>
      </c>
      <c r="B6" s="3" t="n">
        <v>38.102</v>
      </c>
      <c r="C6" s="3" t="n">
        <v>0</v>
      </c>
      <c r="D6" s="2">
        <f>B6-C6</f>
        <v/>
      </c>
      <c r="E6" s="4" t="inlineStr">
        <is>
          <t>AR2025/26 pp.41,45 (7-yr, pre-1 Jan 2019)</t>
        </is>
      </c>
      <c r="F6" s="4" t="inlineStr">
        <is>
          <t>High</t>
        </is>
      </c>
    </row>
    <row r="7">
      <c r="A7" s="5" t="inlineStr">
        <is>
          <t>Underlying net profit</t>
        </is>
      </c>
      <c r="B7" s="6" t="n">
        <v>10.651</v>
      </c>
      <c r="C7" s="6" t="n">
        <v>24.757</v>
      </c>
      <c r="D7" s="5">
        <f>B7-C7</f>
        <v/>
      </c>
      <c r="E7" s="7" t="inlineStr">
        <is>
          <t>AR2025/26 pp.41-42 (down 57.0%)</t>
        </is>
      </c>
      <c r="F7" s="7" t="inlineStr">
        <is>
          <t>High</t>
        </is>
      </c>
    </row>
    <row r="8">
      <c r="A8" s="2" t="inlineStr">
        <is>
          <t>Operating cash flow</t>
        </is>
      </c>
      <c r="B8" s="3" t="n">
        <v>-12.315</v>
      </c>
      <c r="C8" s="3" t="n">
        <v>77.759</v>
      </c>
      <c r="D8" s="2">
        <f>B8-C8</f>
        <v/>
      </c>
      <c r="E8" s="4" t="inlineStr">
        <is>
          <t>AR2025/26 pp.41,46</t>
        </is>
      </c>
      <c r="F8" s="4" t="inlineStr">
        <is>
          <t>High</t>
        </is>
      </c>
    </row>
    <row r="9">
      <c r="A9" s="5" t="inlineStr">
        <is>
          <t>Cash capex</t>
        </is>
      </c>
      <c r="B9" s="6" t="n">
        <v>15.712</v>
      </c>
      <c r="C9" s="6" t="n">
        <v>51.088</v>
      </c>
      <c r="D9" s="5">
        <f>B9-C9</f>
        <v/>
      </c>
      <c r="E9" s="7" t="inlineStr">
        <is>
          <t>AR2025/26 pp.41,46</t>
        </is>
      </c>
      <c r="F9" s="7" t="inlineStr">
        <is>
          <t>High</t>
        </is>
      </c>
    </row>
    <row r="10">
      <c r="A10" s="2" t="inlineStr">
        <is>
          <t>Free cash flow (op. cash less capex)</t>
        </is>
      </c>
      <c r="B10" s="3" t="n">
        <v>-28.027</v>
      </c>
      <c r="C10" s="3" t="n">
        <v>26.671</v>
      </c>
      <c r="D10" s="2">
        <f>B10-C10</f>
        <v/>
      </c>
      <c r="E10" s="4" t="inlineStr">
        <is>
          <t>AR2025/26 p.41</t>
        </is>
      </c>
      <c r="F10" s="4" t="inlineStr">
        <is>
          <t>High</t>
        </is>
      </c>
    </row>
    <row r="11">
      <c r="A11" s="5" t="inlineStr">
        <is>
          <t>Segment revenue — Logistics &amp; Letters</t>
        </is>
      </c>
      <c r="B11" s="6" t="n">
        <v>303.454</v>
      </c>
      <c r="C11" s="6" t="n">
        <v>423.093</v>
      </c>
      <c r="D11" s="5">
        <f>B11-C11</f>
        <v/>
      </c>
      <c r="E11" s="7" t="inlineStr">
        <is>
          <t>AR2025/26 p.43 (down 28.3%)</t>
        </is>
      </c>
      <c r="F11" s="7" t="inlineStr">
        <is>
          <t>High</t>
        </is>
      </c>
    </row>
    <row r="12">
      <c r="A12" s="2" t="inlineStr">
        <is>
          <t>Segment revenue — Post Office Network</t>
        </is>
      </c>
      <c r="B12" s="3" t="n">
        <v>11.161</v>
      </c>
      <c r="C12" s="3" t="n">
        <v>12.586</v>
      </c>
      <c r="D12" s="2">
        <f>B12-C12</f>
        <v/>
      </c>
      <c r="E12" s="4" t="inlineStr">
        <is>
          <t>AR2025/26 p.43 (down 11.3%)</t>
        </is>
      </c>
      <c r="F12" s="4" t="inlineStr">
        <is>
          <t>High</t>
        </is>
      </c>
    </row>
    <row r="13">
      <c r="A13" s="5" t="inlineStr">
        <is>
          <t>Segment revenue — Property Assets</t>
        </is>
      </c>
      <c r="B13" s="6" t="n">
        <v>80.70699999999999</v>
      </c>
      <c r="C13" s="6" t="n">
        <v>79.124</v>
      </c>
      <c r="D13" s="5">
        <f>B13-C13</f>
        <v/>
      </c>
      <c r="E13" s="7" t="inlineStr">
        <is>
          <t>AR2025/26 p.44 (up 2.0%)</t>
        </is>
      </c>
      <c r="F13" s="7" t="inlineStr">
        <is>
          <t>High</t>
        </is>
      </c>
    </row>
    <row r="14">
      <c r="A14" s="2" t="inlineStr">
        <is>
          <t>Inter-segment eliminations</t>
        </is>
      </c>
      <c r="B14" s="3" t="n">
        <v>-19.27</v>
      </c>
      <c r="C14" s="3" t="n">
        <v>-25.733</v>
      </c>
      <c r="D14" s="2">
        <f>B14-C14</f>
        <v/>
      </c>
      <c r="E14" s="4" t="inlineStr">
        <is>
          <t>AR2025/26 p.43</t>
        </is>
      </c>
      <c r="F14" s="4" t="inlineStr">
        <is>
          <t>High</t>
        </is>
      </c>
    </row>
    <row r="15">
      <c r="A15" s="5" t="inlineStr">
        <is>
          <t>TOTAL revenue (ties to line 1)</t>
        </is>
      </c>
      <c r="B15" s="5">
        <f>SUM(B11:B14)</f>
        <v/>
      </c>
      <c r="C15" s="5">
        <f>SUM(C11:C14)</f>
        <v/>
      </c>
      <c r="D15" s="5">
        <f>B15-C15</f>
        <v/>
      </c>
      <c r="E15" s="7" t="inlineStr">
        <is>
          <t>Check: 376.052 / 489.070</t>
        </is>
      </c>
      <c r="F15" s="7" t="inlineStr">
        <is>
          <t>High</t>
        </is>
      </c>
    </row>
    <row r="16">
      <c r="A16" s="2" t="inlineStr">
        <is>
          <t>Segment op. profit — Logistics &amp; Letters</t>
        </is>
      </c>
      <c r="B16" s="3" t="n">
        <v>-6.103</v>
      </c>
      <c r="C16" s="3" t="n">
        <v>35.831</v>
      </c>
      <c r="D16" s="2">
        <f>B16-C16</f>
        <v/>
      </c>
      <c r="E16" s="4" t="inlineStr">
        <is>
          <t>AR2025/26 pp.43-44</t>
        </is>
      </c>
      <c r="F16" s="4" t="inlineStr">
        <is>
          <t>High</t>
        </is>
      </c>
    </row>
    <row r="17">
      <c r="A17" s="5" t="inlineStr">
        <is>
          <t>Segment op. profit — Post Office Network</t>
        </is>
      </c>
      <c r="B17" s="6" t="n">
        <v>-10.682</v>
      </c>
      <c r="C17" s="6" t="n">
        <v>-14.721</v>
      </c>
      <c r="D17" s="5">
        <f>B17-C17</f>
        <v/>
      </c>
      <c r="E17" s="7" t="inlineStr">
        <is>
          <t>AR2025/26 p.44</t>
        </is>
      </c>
      <c r="F17" s="7" t="inlineStr">
        <is>
          <t>High</t>
        </is>
      </c>
    </row>
    <row r="18">
      <c r="A18" s="2" t="inlineStr">
        <is>
          <t>Segment op. profit — Property Assets</t>
        </is>
      </c>
      <c r="B18" s="3" t="n">
        <v>45.222</v>
      </c>
      <c r="C18" s="3" t="n">
        <v>44.986</v>
      </c>
      <c r="D18" s="2">
        <f>B18-C18</f>
        <v/>
      </c>
      <c r="E18" s="4" t="inlineStr">
        <is>
          <t>AR2025/26 p.44</t>
        </is>
      </c>
      <c r="F18" s="4" t="inlineStr">
        <is>
          <t>High</t>
        </is>
      </c>
    </row>
    <row r="19">
      <c r="A19" s="5" t="inlineStr">
        <is>
          <t>Corporate (unallocated overhead)</t>
        </is>
      </c>
      <c r="B19" s="6" t="n">
        <v>-16.665</v>
      </c>
      <c r="C19" s="6" t="n">
        <v>-28.229</v>
      </c>
      <c r="D19" s="5">
        <f>B19-C19</f>
        <v/>
      </c>
      <c r="E19" s="7" t="inlineStr">
        <is>
          <t>AR2025/26 p.44 (down 41.0%)</t>
        </is>
      </c>
      <c r="F19" s="7" t="inlineStr">
        <is>
          <t>High</t>
        </is>
      </c>
    </row>
    <row r="20">
      <c r="A20" s="2" t="inlineStr">
        <is>
          <t>TOTAL op. profit (ties to line 2)</t>
        </is>
      </c>
      <c r="B20" s="2">
        <f>SUM(B16:B19)</f>
        <v/>
      </c>
      <c r="C20" s="2">
        <f>SUM(C16:C19)</f>
        <v/>
      </c>
      <c r="D20" s="2">
        <f>B20-C20</f>
        <v/>
      </c>
      <c r="E20" s="4" t="inlineStr">
        <is>
          <t>Check: 11.772 / 37.867</t>
        </is>
      </c>
      <c r="F20" s="4" t="inlineStr">
        <is>
          <t>High</t>
        </is>
      </c>
    </row>
    <row r="21">
      <c r="A21" s="5" t="inlineStr">
        <is>
          <t>Cash + synthetic deposits</t>
        </is>
      </c>
      <c r="B21" s="6" t="n">
        <v>603.813</v>
      </c>
      <c r="C21" s="6" t="n">
        <v>696.42</v>
      </c>
      <c r="D21" s="5">
        <f>B21-C21</f>
        <v/>
      </c>
      <c r="E21" s="7" t="inlineStr">
        <is>
          <t>AR2025/26 p.47</t>
        </is>
      </c>
      <c r="F21" s="7" t="inlineStr">
        <is>
          <t>High</t>
        </is>
      </c>
    </row>
    <row r="22">
      <c r="A22" s="2" t="inlineStr">
        <is>
          <t>Total debt</t>
        </is>
      </c>
      <c r="B22" s="3" t="n">
        <v>349.651</v>
      </c>
      <c r="C22" s="3" t="n">
        <v>349.559</v>
      </c>
      <c r="D22" s="2">
        <f>B22-C22</f>
        <v/>
      </c>
      <c r="E22" s="4" t="inlineStr">
        <is>
          <t>AR2025/26 p.47</t>
        </is>
      </c>
      <c r="F22" s="4" t="inlineStr">
        <is>
          <t>High</t>
        </is>
      </c>
    </row>
    <row r="23">
      <c r="A23" s="5" t="inlineStr">
        <is>
          <t>Net cash (published: cash less debt)</t>
        </is>
      </c>
      <c r="B23" s="6" t="n">
        <v>254.162</v>
      </c>
      <c r="C23" s="6" t="n">
        <v>346.861</v>
      </c>
      <c r="D23" s="5">
        <f>B23-C23</f>
        <v/>
      </c>
      <c r="E23" s="7" t="inlineStr">
        <is>
          <t>AR2025/26 pp.41,47</t>
        </is>
      </c>
      <c r="F23" s="7" t="inlineStr">
        <is>
          <t>High</t>
        </is>
      </c>
    </row>
    <row r="24">
      <c r="A24" s="2" t="inlineStr">
        <is>
          <t>Perpetual securities</t>
        </is>
      </c>
      <c r="B24" s="3" t="n">
        <v>251.504</v>
      </c>
      <c r="C24" s="3" t="n">
        <v>251.504</v>
      </c>
      <c r="D24" s="2">
        <f>B24-C24</f>
        <v/>
      </c>
      <c r="E24" s="4" t="inlineStr">
        <is>
          <t>AR2025/26 p.47 (4.35%, reset Jul 2027)</t>
        </is>
      </c>
      <c r="F24" s="4" t="inlineStr">
        <is>
          <t>High</t>
        </is>
      </c>
    </row>
    <row r="25">
      <c r="A25" s="5" t="inlineStr">
        <is>
          <t>Total equity</t>
        </is>
      </c>
      <c r="B25" s="6" t="n">
        <v>1426.218</v>
      </c>
      <c r="C25" s="6" t="n">
        <v>1607.478</v>
      </c>
      <c r="D25" s="5">
        <f>B25-C25</f>
        <v/>
      </c>
      <c r="E25" s="7" t="inlineStr">
        <is>
          <t>AR2025/26 p.47</t>
        </is>
      </c>
      <c r="F25" s="7" t="inlineStr">
        <is>
          <t>High</t>
        </is>
      </c>
    </row>
    <row r="26">
      <c r="A26" s="2" t="inlineStr">
        <is>
          <t>Ordinary equity</t>
        </is>
      </c>
      <c r="B26" s="3" t="n">
        <v>1174.714</v>
      </c>
      <c r="C26" s="3" t="n">
        <v>1318.8</v>
      </c>
      <c r="D26" s="2">
        <f>B26-C26</f>
        <v/>
      </c>
      <c r="E26" s="4" t="inlineStr">
        <is>
          <t>AR2025/26 p.41; Letter 24 Jun 2026 p.10</t>
        </is>
      </c>
      <c r="F26" s="4" t="inlineStr">
        <is>
          <t>High</t>
        </is>
      </c>
    </row>
    <row r="27">
      <c r="A27" s="5" t="inlineStr">
        <is>
          <t>Total assets</t>
        </is>
      </c>
      <c r="B27" s="6" t="n">
        <v>2041.3</v>
      </c>
      <c r="C27" s="6" t="n">
        <v>2390.4</v>
      </c>
      <c r="D27" s="5">
        <f>B27-C27</f>
        <v/>
      </c>
      <c r="E27" s="7" t="inlineStr">
        <is>
          <t>AR2025/26 p.41</t>
        </is>
      </c>
      <c r="F27" s="7" t="inlineStr">
        <is>
          <t>High</t>
        </is>
      </c>
    </row>
    <row r="28">
      <c r="A28" s="2" t="inlineStr">
        <is>
          <t>Basic EPS (cents)</t>
        </is>
      </c>
      <c r="B28" s="3" t="n">
        <v>2.22</v>
      </c>
      <c r="C28" s="3" t="n">
        <v>10.41</v>
      </c>
      <c r="D28" s="2">
        <f>B28-C28</f>
        <v/>
      </c>
      <c r="E28" s="4" t="inlineStr">
        <is>
          <t>AR2025/26 p.42</t>
        </is>
      </c>
      <c r="F28" s="4" t="inlineStr">
        <is>
          <t>High</t>
        </is>
      </c>
    </row>
    <row r="29">
      <c r="A29" s="5" t="inlineStr">
        <is>
          <t>Dividend / share, total (cents)</t>
        </is>
      </c>
      <c r="B29" s="6" t="n">
        <v>0.55</v>
      </c>
      <c r="C29" s="6" t="n">
        <v>9.34</v>
      </c>
      <c r="D29" s="5">
        <f>B29-C29</f>
        <v/>
      </c>
      <c r="E29" s="7" t="inlineStr">
        <is>
          <t>AR2025/26 p.41 (0.08+0.06+0.41)</t>
        </is>
      </c>
      <c r="F29" s="7" t="inlineStr">
        <is>
          <t>High</t>
        </is>
      </c>
    </row>
    <row r="30">
      <c r="A30" s="2" t="inlineStr">
        <is>
          <t>Memo: FY25 revenue, old scope (S$m)</t>
        </is>
      </c>
      <c r="B30" s="2" t="inlineStr">
        <is>
          <t>n.a.</t>
        </is>
      </c>
      <c r="C30" s="3" t="n">
        <v>813.7</v>
      </c>
      <c r="D30" s="2" t="inlineStr">
        <is>
          <t>n.a.</t>
        </is>
      </c>
      <c r="E30" s="4" t="inlineStr">
        <is>
          <t>AR2024/25 p.41 (excl. SPAI only)</t>
        </is>
      </c>
      <c r="F30" s="4" t="inlineStr">
        <is>
          <t>High</t>
        </is>
      </c>
    </row>
    <row r="31">
      <c r="A31" s="5" t="inlineStr">
        <is>
          <t>Memo: FY25 op. profit, old scope (S$m)</t>
        </is>
      </c>
      <c r="B31" s="5" t="inlineStr">
        <is>
          <t>n.a.</t>
        </is>
      </c>
      <c r="C31" s="6" t="n">
        <v>44.3</v>
      </c>
      <c r="D31" s="5" t="inlineStr">
        <is>
          <t>n.a.</t>
        </is>
      </c>
      <c r="E31" s="7" t="inlineStr">
        <is>
          <t>AR2024/25 p.41</t>
        </is>
      </c>
      <c r="F31" s="7" t="inlineStr">
        <is>
          <t>High</t>
        </is>
      </c>
    </row>
    <row r="32">
      <c r="A32" s="2" t="inlineStr">
        <is>
          <t>Memo: scope delta revenue = 813.7-489.1</t>
        </is>
      </c>
      <c r="B32" s="2" t="inlineStr">
        <is>
          <t>n.a.</t>
        </is>
      </c>
      <c r="C32" s="3" t="n">
        <v>324.6</v>
      </c>
      <c r="D32" s="2" t="inlineStr">
        <is>
          <t>n.a.</t>
        </is>
      </c>
      <c r="E32" s="4" t="inlineStr">
        <is>
          <t>Arithmetic on two published scopes</t>
        </is>
      </c>
      <c r="F32" s="4" t="inlineStr">
        <is>
          <t>High</t>
        </is>
      </c>
    </row>
    <row r="33">
      <c r="A33" s="5" t="inlineStr">
        <is>
          <t>Memo: special dividend paid Aug 2025 (S$m)</t>
        </is>
      </c>
      <c r="B33" s="5" t="inlineStr">
        <is>
          <t>n.a.</t>
        </is>
      </c>
      <c r="C33" s="6" t="n">
        <v>202.6</v>
      </c>
      <c r="D33" s="5" t="inlineStr">
        <is>
          <t>n.a.</t>
        </is>
      </c>
      <c r="E33" s="7" t="inlineStr">
        <is>
          <t>AR2025/26 p.46; SBR Q3 report</t>
        </is>
      </c>
      <c r="F33" s="7" t="inlineStr">
        <is>
          <t>High</t>
        </is>
      </c>
    </row>
  </sheetData>
  <pageMargins left="0.75" right="0.75" top="1" bottom="1" header="0.5" footer="0.5"/>
  <headerFooter>
    <oddHeader/>
    <oddFooter>&amp;C&amp;"Calibri,Regular"&amp;8 &amp;K64748BOxaide • UEN 201806463W • Research, not advice • REF SAMPLE-board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4" customWidth="1" min="3" max="3"/>
    <col width="18" customWidth="1" min="4" max="4"/>
    <col width="50" customWidth="1" min="5" max="5"/>
    <col width="12" customWidth="1" min="6" max="6"/>
  </cols>
  <sheetData>
    <row r="1">
      <c r="A1" s="1" t="inlineStr">
        <is>
          <t>Reference (real, dated)</t>
        </is>
      </c>
      <c r="B1" s="1" t="inlineStr">
        <is>
          <t>Price / share (S$)</t>
        </is>
      </c>
      <c r="C1" s="1" t="inlineStr">
        <is>
          <t>Shares (m)</t>
        </is>
      </c>
      <c r="D1" s="1" t="inlineStr">
        <is>
          <t>Equity value (S$m)</t>
        </is>
      </c>
      <c r="E1" s="1" t="inlineStr">
        <is>
          <t>Source + page</t>
        </is>
      </c>
      <c r="F1" s="1" t="inlineStr">
        <is>
          <t>Confidence</t>
        </is>
      </c>
    </row>
    <row r="2">
      <c r="A2" s="2" t="inlineStr">
        <is>
          <t>SGX VWAP 21 Jul 2025 (Famous filing)</t>
        </is>
      </c>
      <c r="B2" s="8" t="n">
        <v>0.6414</v>
      </c>
      <c r="C2" s="3" t="n">
        <v>2250.051</v>
      </c>
      <c r="D2" s="3">
        <f>B2*C2</f>
        <v/>
      </c>
      <c r="E2" s="4" t="inlineStr">
        <is>
          <t>SGX 22 Jul 2025 p.10 (cap S$1,443.2m)</t>
        </is>
      </c>
      <c r="F2" s="4" t="inlineStr">
        <is>
          <t>High</t>
        </is>
      </c>
    </row>
    <row r="3">
      <c r="A3" s="5" t="inlineStr">
        <is>
          <t>Buyback max price 29 May 2026</t>
        </is>
      </c>
      <c r="B3" s="9" t="n">
        <v>0.348</v>
      </c>
      <c r="C3" s="6" t="n">
        <v>2251.268</v>
      </c>
      <c r="D3" s="6">
        <f>B3*C3</f>
        <v/>
      </c>
      <c r="E3" s="7" t="inlineStr">
        <is>
          <t>Letter 24 Jun 2026 p.9; shares p.10</t>
        </is>
      </c>
      <c r="F3" s="7" t="inlineStr">
        <is>
          <t>High</t>
        </is>
      </c>
    </row>
    <row r="4">
      <c r="A4" s="2" t="inlineStr">
        <is>
          <t>Alibaba sale 9 Sep 2025 filing</t>
        </is>
      </c>
      <c r="B4" s="8" t="n">
        <v>0.426</v>
      </c>
      <c r="C4" s="3" t="n">
        <v>2250.1</v>
      </c>
      <c r="D4" s="3">
        <f>B4*C4</f>
        <v/>
      </c>
      <c r="E4" s="4" t="inlineStr">
        <is>
          <t>SBR 9 Sep 2025; shares SGX p.8</t>
        </is>
      </c>
      <c r="F4" s="4" t="inlineStr">
        <is>
          <t>High</t>
        </is>
      </c>
    </row>
    <row r="5">
      <c r="A5" s="5" t="inlineStr">
        <is>
          <t>Max 10% buyback funds (illustrative use)</t>
        </is>
      </c>
      <c r="B5" s="9" t="n">
        <v>0.348</v>
      </c>
      <c r="C5" s="6" t="n">
        <v>225.127</v>
      </c>
      <c r="D5" s="6">
        <f>B5*C5</f>
        <v/>
      </c>
      <c r="E5" s="7" t="inlineStr">
        <is>
          <t>Letter p.9 (S$78,344,118)</t>
        </is>
      </c>
      <c r="F5" s="7" t="inlineStr">
        <is>
          <t>High</t>
        </is>
      </c>
    </row>
    <row r="6">
      <c r="A6" s="2" t="inlineStr">
        <is>
          <t>Memo: ACGA market cap Nov 2024</t>
        </is>
      </c>
      <c r="B6" s="2" t="inlineStr">
        <is>
          <t>n.a.</t>
        </is>
      </c>
      <c r="C6" s="2" t="inlineStr">
        <is>
          <t>n.a.</t>
        </is>
      </c>
      <c r="D6" s="3" t="n">
        <v>1260</v>
      </c>
      <c r="E6" s="4" t="inlineStr">
        <is>
          <t>ACGA 17 Feb 2025 (about S$1.26b)</t>
        </is>
      </c>
      <c r="F6" s="4" t="inlineStr">
        <is>
          <t>Medium</t>
        </is>
      </c>
    </row>
    <row r="7">
      <c r="A7" s="5" t="inlineStr">
        <is>
          <t>Memo: SPC asset value, S&amp;P Jul 2025</t>
        </is>
      </c>
      <c r="B7" s="5" t="inlineStr">
        <is>
          <t>n.a.</t>
        </is>
      </c>
      <c r="C7" s="5" t="inlineStr">
        <is>
          <t>n.a.</t>
        </is>
      </c>
      <c r="D7" s="6" t="n">
        <v>1000</v>
      </c>
      <c r="E7" s="7" t="inlineStr">
        <is>
          <t>S&amp;P 25 Jul 2025 p.2 (S$1b)</t>
        </is>
      </c>
      <c r="F7" s="7" t="inlineStr">
        <is>
          <t>Medium</t>
        </is>
      </c>
    </row>
    <row r="8">
      <c r="A8" s="5" t="inlineStr">
        <is>
          <t>Note: price references are real dated prints, not peer multiples; no broker target is quoted as fact.</t>
        </is>
      </c>
      <c r="B8" s="5" t="n"/>
      <c r="C8" s="5" t="n"/>
      <c r="D8" s="5" t="n"/>
      <c r="E8" s="7" t="n"/>
      <c r="F8" s="7" t="n"/>
    </row>
  </sheetData>
  <pageMargins left="0.75" right="0.75" top="1" bottom="1" header="0.5" footer="0.5"/>
  <headerFooter>
    <oddHeader/>
    <oddFooter>&amp;C&amp;"Calibri,Regular"&amp;8 &amp;K64748BOxaide • UEN 201806463W • Research, not advice • REF SAMPLE-board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6" customWidth="1" min="3" max="3"/>
    <col width="24" customWidth="1" min="4" max="4"/>
    <col width="24" customWidth="1" min="5" max="5"/>
    <col width="40" customWidth="1" min="6" max="6"/>
  </cols>
  <sheetData>
    <row r="1">
      <c r="A1" s="1" t="inlineStr">
        <is>
          <t>Illustrative price / share (S$)</t>
        </is>
      </c>
      <c r="B1" s="1" t="inlineStr">
        <is>
          <t>Shares out, real (m)</t>
        </is>
      </c>
      <c r="C1" s="1" t="inlineStr">
        <is>
          <t>Illustrative equity value (S$m)</t>
        </is>
      </c>
      <c r="D1" s="1" t="inlineStr">
        <is>
          <t>Less: net cash real (S$m)</t>
        </is>
      </c>
      <c r="E1" s="1" t="inlineStr">
        <is>
          <t>Illustrative EV ex-cash (S$m)</t>
        </is>
      </c>
      <c r="F1" s="1" t="inlineStr">
        <is>
          <t>Note</t>
        </is>
      </c>
    </row>
    <row r="2">
      <c r="A2" s="10" t="n">
        <v>0.5</v>
      </c>
      <c r="B2" s="3" t="n">
        <v>2251.268</v>
      </c>
      <c r="C2" s="3">
        <f>A2*B2</f>
        <v/>
      </c>
      <c r="D2" s="3" t="n">
        <v>254.162</v>
      </c>
      <c r="E2" s="11">
        <f>C2-D2</f>
        <v/>
      </c>
      <c r="F2" s="4" t="inlineStr">
        <is>
          <t>Illustrative</t>
        </is>
      </c>
    </row>
    <row r="3">
      <c r="A3" s="12" t="n">
        <v>0.6</v>
      </c>
      <c r="B3" s="6" t="n">
        <v>2251.268</v>
      </c>
      <c r="C3" s="6">
        <f>A3*B3</f>
        <v/>
      </c>
      <c r="D3" s="6" t="n">
        <v>254.162</v>
      </c>
      <c r="E3" s="13">
        <f>C3-D3</f>
        <v/>
      </c>
      <c r="F3" s="7" t="inlineStr">
        <is>
          <t>Illustrative</t>
        </is>
      </c>
    </row>
    <row r="4">
      <c r="A4" s="10" t="n">
        <v>0.65</v>
      </c>
      <c r="B4" s="3" t="n">
        <v>2251.268</v>
      </c>
      <c r="C4" s="3">
        <f>A4*B4</f>
        <v/>
      </c>
      <c r="D4" s="3" t="n">
        <v>254.162</v>
      </c>
      <c r="E4" s="11">
        <f>C4-D4</f>
        <v/>
      </c>
      <c r="F4" s="4" t="inlineStr">
        <is>
          <t>Base case</t>
        </is>
      </c>
    </row>
    <row r="5">
      <c r="A5" s="12" t="n">
        <v>0.7</v>
      </c>
      <c r="B5" s="6" t="n">
        <v>2251.268</v>
      </c>
      <c r="C5" s="6">
        <f>A5*B5</f>
        <v/>
      </c>
      <c r="D5" s="6" t="n">
        <v>254.162</v>
      </c>
      <c r="E5" s="13">
        <f>C5-D5</f>
        <v/>
      </c>
      <c r="F5" s="7" t="inlineStr">
        <is>
          <t>Illustrative</t>
        </is>
      </c>
    </row>
    <row r="6">
      <c r="A6" s="10" t="n">
        <v>0.8</v>
      </c>
      <c r="B6" s="3" t="n">
        <v>2251.268</v>
      </c>
      <c r="C6" s="3">
        <f>A6*B6</f>
        <v/>
      </c>
      <c r="D6" s="3" t="n">
        <v>254.162</v>
      </c>
      <c r="E6" s="11">
        <f>C6-D6</f>
        <v/>
      </c>
      <c r="F6" s="4" t="inlineStr">
        <is>
          <t>Illustrative</t>
        </is>
      </c>
    </row>
    <row r="7">
      <c r="A7" s="5" t="inlineStr">
        <is>
          <t>Inputs: shares 2,251.268m (Letter p.10); net cash S$254.162m (AR p.47). Before perpetuals S$251.5m, fees, minorities.</t>
        </is>
      </c>
      <c r="B7" s="5" t="n"/>
      <c r="C7" s="5" t="n"/>
      <c r="D7" s="5" t="n"/>
      <c r="E7" s="7" t="n"/>
      <c r="F7" s="7" t="n"/>
    </row>
    <row r="8">
      <c r="A8" s="2" t="inlineStr">
        <is>
          <t>RED FLAG where unverified: none in this sheet — all balance inputs are published; prices are labelled illustrative, not market calls.</t>
        </is>
      </c>
      <c r="B8" s="2" t="n"/>
      <c r="C8" s="2" t="n"/>
      <c r="D8" s="2" t="n"/>
      <c r="E8" s="4" t="n"/>
      <c r="F8" s="4" t="n"/>
    </row>
  </sheetData>
  <pageMargins left="0.75" right="0.75" top="1" bottom="1" header="0.5" footer="0.5"/>
  <headerFooter>
    <oddHeader/>
    <oddFooter>&amp;C&amp;"Calibri,Regular"&amp;8 &amp;K64748BOxaide • UEN 201806463W • Research, not advice • REF SAMPLE-board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2026-09-28T11:21:09Z</dcterms:created>
  <dcterms:modified xmlns:dcterms="http://purl.org/dc/terms/" xmlns:xsi="http://www.w3.org/2001/XMLSchema-instance" xsi:type="dcterms:W3CDTF">2026-10-04T09:01:07Z</dcterms:modified>
</cp:coreProperties>
</file>